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lcab.sharepoint.com/MembershipandTA/TA/2024 TA Tracking/2024 CDFI TA/2024 Webinars/20240220 Certification Webinar/"/>
    </mc:Choice>
  </mc:AlternateContent>
  <xr:revisionPtr revIDLastSave="144" documentId="8_{CED7A9E6-FA96-41C8-93D0-8749564F5030}" xr6:coauthVersionLast="47" xr6:coauthVersionMax="47" xr10:uidLastSave="{66507CDC-614B-4CB0-8D57-E7A94606F9DF}"/>
  <bookViews>
    <workbookView xWindow="-28920" yWindow="-3540" windowWidth="29040" windowHeight="15720" xr2:uid="{3FFA1606-2CFA-4D3E-87FB-8EEE213EB4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G6" i="1"/>
  <c r="K6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5" i="1"/>
  <c r="K5" i="1" s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I5" i="1"/>
  <c r="H5" i="1"/>
  <c r="C20" i="1"/>
  <c r="J20" i="1" l="1"/>
  <c r="F20" i="1" s="1"/>
  <c r="K20" i="1"/>
  <c r="G20" i="1" s="1"/>
  <c r="I20" i="1"/>
  <c r="E20" i="1" s="1"/>
  <c r="H20" i="1"/>
  <c r="D20" i="1" s="1"/>
</calcChain>
</file>

<file path=xl/sharedStrings.xml><?xml version="1.0" encoding="utf-8"?>
<sst xmlns="http://schemas.openxmlformats.org/spreadsheetml/2006/main" count="45" uniqueCount="30">
  <si>
    <t>Silvia Castro</t>
  </si>
  <si>
    <t>Tim Savage</t>
  </si>
  <si>
    <t>Edward Bennett</t>
  </si>
  <si>
    <t>Andrea Benitez</t>
  </si>
  <si>
    <t>Michelle Saucedo</t>
  </si>
  <si>
    <t>Flor Lopez</t>
  </si>
  <si>
    <t>Andrea Shockley</t>
  </si>
  <si>
    <t>Ian Hayne</t>
  </si>
  <si>
    <t>Rose Siete</t>
  </si>
  <si>
    <t>Antonella Packard</t>
  </si>
  <si>
    <t>Lucy Filizola</t>
  </si>
  <si>
    <t>Maria Lopez</t>
  </si>
  <si>
    <t>Enrique Garcia</t>
  </si>
  <si>
    <t>Angel Aguilar</t>
  </si>
  <si>
    <t>Angel Sanchez</t>
  </si>
  <si>
    <t>Name</t>
  </si>
  <si>
    <t>FTE</t>
  </si>
  <si>
    <t>% Lending</t>
  </si>
  <si>
    <t>Totals:</t>
  </si>
  <si>
    <t>Lending FTE</t>
  </si>
  <si>
    <t>Position*</t>
  </si>
  <si>
    <t>Qualified DS</t>
  </si>
  <si>
    <t>% Qualified DS</t>
  </si>
  <si>
    <t>*Include staff and contract consultants performing staff duties</t>
  </si>
  <si>
    <t>CDFI Certification Staff Allocation Form</t>
  </si>
  <si>
    <t>Note: Blue cells are inputs; white cells are automatically calculated</t>
  </si>
  <si>
    <t>Position #1 (type in position name)</t>
  </si>
  <si>
    <t>Other?</t>
  </si>
  <si>
    <t>Admin / Fundraising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</si>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</sst>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0" xfId="0" applyFont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2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FAFB9-9615-4F8A-9F23-4DD6DE2672EF}">
  <dimension ref="A1:K22"/>
  <sheetViews>
    <sheetView tabSelected="1" topLeftCell="B3" workbookViewId="0">
      <selection activeCell="Q21" sqref="Q21"/>
    </sheetView>
  </sheetViews>
  <sheetFormatPr defaultRowHeight="14.4" x14ac:dyDescent="0.3"/>
  <cols>
    <col min="1" max="1" width="17.33203125" hidden="1" customWidth="1"/>
    <col min="2" max="2" width="31.88671875" bestFit="1" customWidth="1"/>
    <col min="3" max="3" width="7" customWidth="1"/>
    <col min="4" max="4" width="10" bestFit="1" customWidth="1"/>
    <col min="5" max="5" width="10.6640625" customWidth="1"/>
    <col min="6" max="6" width="11.33203125" customWidth="1"/>
    <col min="7" max="7" width="10.6640625" customWidth="1"/>
    <col min="8" max="9" width="9.77734375" customWidth="1"/>
    <col min="10" max="10" width="9.21875" customWidth="1"/>
    <col min="11" max="11" width="11.109375" customWidth="1"/>
  </cols>
  <sheetData>
    <row r="1" spans="1:11" ht="15.6" x14ac:dyDescent="0.3">
      <c r="B1" s="17" t="s">
        <v>24</v>
      </c>
    </row>
    <row r="2" spans="1:11" ht="15.6" x14ac:dyDescent="0.3">
      <c r="B2" s="16" t="s">
        <v>25</v>
      </c>
    </row>
    <row r="4" spans="1:11" ht="28.8" x14ac:dyDescent="0.3">
      <c r="A4" s="1" t="s">
        <v>15</v>
      </c>
      <c r="B4" s="1" t="s">
        <v>20</v>
      </c>
      <c r="C4" s="2" t="s">
        <v>16</v>
      </c>
      <c r="D4" s="3" t="s">
        <v>17</v>
      </c>
      <c r="E4" s="3" t="s">
        <v>22</v>
      </c>
      <c r="F4" s="3" t="s">
        <v>27</v>
      </c>
      <c r="G4" s="3" t="s">
        <v>28</v>
      </c>
      <c r="H4" s="3" t="s">
        <v>19</v>
      </c>
      <c r="I4" s="3" t="s">
        <v>21</v>
      </c>
      <c r="J4" s="3" t="s">
        <v>29</v>
      </c>
      <c r="K4" s="3" t="s">
        <v>28</v>
      </c>
    </row>
    <row r="5" spans="1:11" x14ac:dyDescent="0.3">
      <c r="A5" s="4" t="s">
        <v>0</v>
      </c>
      <c r="B5" s="18" t="s">
        <v>26</v>
      </c>
      <c r="C5" s="12">
        <v>1</v>
      </c>
      <c r="D5" s="13">
        <v>30</v>
      </c>
      <c r="E5" s="13">
        <v>25</v>
      </c>
      <c r="F5" s="13">
        <v>10</v>
      </c>
      <c r="G5" s="13">
        <f>100-F5-E5-D5</f>
        <v>35</v>
      </c>
      <c r="H5" s="5">
        <f>$C5*D5*0.01</f>
        <v>0.3</v>
      </c>
      <c r="I5" s="5">
        <f>$C5*E5*0.01</f>
        <v>0.25</v>
      </c>
      <c r="J5" s="5">
        <f t="shared" ref="J5:K19" si="0">$C5*F5*0.01</f>
        <v>0.1</v>
      </c>
      <c r="K5" s="5">
        <f t="shared" si="0"/>
        <v>0.35000000000000003</v>
      </c>
    </row>
    <row r="6" spans="1:11" x14ac:dyDescent="0.3">
      <c r="A6" s="4" t="s">
        <v>1</v>
      </c>
      <c r="B6" s="18" t="s">
        <v>26</v>
      </c>
      <c r="C6" s="12">
        <v>1</v>
      </c>
      <c r="D6" s="13">
        <v>50</v>
      </c>
      <c r="E6" s="13">
        <v>35</v>
      </c>
      <c r="F6" s="13">
        <v>10</v>
      </c>
      <c r="G6" s="13">
        <f t="shared" ref="G6:G19" si="1">100-F6-E6-D6</f>
        <v>5</v>
      </c>
      <c r="H6" s="5">
        <f t="shared" ref="H6:H19" si="2">$C6*D6*0.01</f>
        <v>0.5</v>
      </c>
      <c r="I6" s="5">
        <f t="shared" ref="I6:I19" si="3">$C6*E6*0.01</f>
        <v>0.35000000000000003</v>
      </c>
      <c r="J6" s="5">
        <f t="shared" si="0"/>
        <v>0.1</v>
      </c>
      <c r="K6" s="5">
        <f t="shared" si="0"/>
        <v>0.05</v>
      </c>
    </row>
    <row r="7" spans="1:11" x14ac:dyDescent="0.3">
      <c r="A7" s="4" t="s">
        <v>2</v>
      </c>
      <c r="B7" s="18" t="s">
        <v>26</v>
      </c>
      <c r="C7" s="12">
        <v>1</v>
      </c>
      <c r="D7" s="13">
        <v>30</v>
      </c>
      <c r="E7" s="13">
        <v>20</v>
      </c>
      <c r="F7" s="13">
        <v>5</v>
      </c>
      <c r="G7" s="13">
        <f t="shared" si="1"/>
        <v>45</v>
      </c>
      <c r="H7" s="5">
        <f t="shared" si="2"/>
        <v>0.3</v>
      </c>
      <c r="I7" s="5">
        <f t="shared" si="3"/>
        <v>0.2</v>
      </c>
      <c r="J7" s="5">
        <f t="shared" si="0"/>
        <v>0.05</v>
      </c>
      <c r="K7" s="5">
        <f t="shared" si="0"/>
        <v>0.45</v>
      </c>
    </row>
    <row r="8" spans="1:11" x14ac:dyDescent="0.3">
      <c r="A8" s="4" t="s">
        <v>3</v>
      </c>
      <c r="B8" s="18" t="s">
        <v>26</v>
      </c>
      <c r="C8" s="12">
        <v>1</v>
      </c>
      <c r="D8" s="13">
        <v>0</v>
      </c>
      <c r="E8" s="13">
        <v>0</v>
      </c>
      <c r="F8" s="13">
        <v>100</v>
      </c>
      <c r="G8" s="13">
        <f t="shared" si="1"/>
        <v>0</v>
      </c>
      <c r="H8" s="5">
        <f t="shared" si="2"/>
        <v>0</v>
      </c>
      <c r="I8" s="5">
        <f t="shared" si="3"/>
        <v>0</v>
      </c>
      <c r="J8" s="5">
        <f t="shared" si="0"/>
        <v>1</v>
      </c>
      <c r="K8" s="5">
        <f t="shared" si="0"/>
        <v>0</v>
      </c>
    </row>
    <row r="9" spans="1:11" x14ac:dyDescent="0.3">
      <c r="A9" s="4" t="s">
        <v>4</v>
      </c>
      <c r="B9" s="18" t="s">
        <v>26</v>
      </c>
      <c r="C9" s="12">
        <v>1</v>
      </c>
      <c r="D9" s="13">
        <v>50</v>
      </c>
      <c r="E9" s="13">
        <v>40</v>
      </c>
      <c r="F9" s="13">
        <v>0</v>
      </c>
      <c r="G9" s="13">
        <f t="shared" si="1"/>
        <v>10</v>
      </c>
      <c r="H9" s="5">
        <f t="shared" si="2"/>
        <v>0.5</v>
      </c>
      <c r="I9" s="5">
        <f t="shared" si="3"/>
        <v>0.4</v>
      </c>
      <c r="J9" s="5">
        <f t="shared" si="0"/>
        <v>0</v>
      </c>
      <c r="K9" s="5">
        <f t="shared" si="0"/>
        <v>0.1</v>
      </c>
    </row>
    <row r="10" spans="1:11" x14ac:dyDescent="0.3">
      <c r="A10" s="4" t="s">
        <v>5</v>
      </c>
      <c r="B10" s="18" t="s">
        <v>26</v>
      </c>
      <c r="C10" s="12">
        <v>1</v>
      </c>
      <c r="D10" s="13">
        <v>40</v>
      </c>
      <c r="E10" s="13">
        <v>30</v>
      </c>
      <c r="F10" s="13">
        <v>10</v>
      </c>
      <c r="G10" s="13">
        <f t="shared" si="1"/>
        <v>20</v>
      </c>
      <c r="H10" s="5">
        <f t="shared" si="2"/>
        <v>0.4</v>
      </c>
      <c r="I10" s="5">
        <f t="shared" si="3"/>
        <v>0.3</v>
      </c>
      <c r="J10" s="5">
        <f t="shared" si="0"/>
        <v>0.1</v>
      </c>
      <c r="K10" s="5">
        <f t="shared" si="0"/>
        <v>0.2</v>
      </c>
    </row>
    <row r="11" spans="1:11" x14ac:dyDescent="0.3">
      <c r="A11" s="4" t="s">
        <v>6</v>
      </c>
      <c r="B11" s="18" t="s">
        <v>26</v>
      </c>
      <c r="C11" s="12">
        <v>1</v>
      </c>
      <c r="D11" s="13">
        <v>45</v>
      </c>
      <c r="E11" s="13">
        <v>45</v>
      </c>
      <c r="F11" s="13">
        <v>5</v>
      </c>
      <c r="G11" s="13">
        <f t="shared" si="1"/>
        <v>5</v>
      </c>
      <c r="H11" s="5">
        <f t="shared" si="2"/>
        <v>0.45</v>
      </c>
      <c r="I11" s="5">
        <f t="shared" si="3"/>
        <v>0.45</v>
      </c>
      <c r="J11" s="5">
        <f t="shared" si="0"/>
        <v>0.05</v>
      </c>
      <c r="K11" s="5">
        <f t="shared" si="0"/>
        <v>0.05</v>
      </c>
    </row>
    <row r="12" spans="1:11" x14ac:dyDescent="0.3">
      <c r="A12" s="4" t="s">
        <v>7</v>
      </c>
      <c r="B12" s="18" t="s">
        <v>26</v>
      </c>
      <c r="C12" s="12">
        <v>1</v>
      </c>
      <c r="D12" s="13">
        <v>50</v>
      </c>
      <c r="E12" s="13">
        <v>45</v>
      </c>
      <c r="F12" s="13">
        <v>0</v>
      </c>
      <c r="G12" s="13">
        <f t="shared" si="1"/>
        <v>5</v>
      </c>
      <c r="H12" s="5">
        <f t="shared" si="2"/>
        <v>0.5</v>
      </c>
      <c r="I12" s="5">
        <f t="shared" si="3"/>
        <v>0.45</v>
      </c>
      <c r="J12" s="5">
        <f t="shared" si="0"/>
        <v>0</v>
      </c>
      <c r="K12" s="5">
        <f t="shared" si="0"/>
        <v>0.05</v>
      </c>
    </row>
    <row r="13" spans="1:11" x14ac:dyDescent="0.3">
      <c r="A13" s="4" t="s">
        <v>8</v>
      </c>
      <c r="B13" s="18" t="s">
        <v>26</v>
      </c>
      <c r="C13" s="12">
        <v>0.5</v>
      </c>
      <c r="D13" s="13">
        <v>30</v>
      </c>
      <c r="E13" s="13">
        <v>30</v>
      </c>
      <c r="F13" s="13">
        <v>10</v>
      </c>
      <c r="G13" s="13">
        <f t="shared" si="1"/>
        <v>30</v>
      </c>
      <c r="H13" s="5">
        <f t="shared" si="2"/>
        <v>0.15</v>
      </c>
      <c r="I13" s="5">
        <f t="shared" si="3"/>
        <v>0.15</v>
      </c>
      <c r="J13" s="5">
        <f t="shared" si="0"/>
        <v>0.05</v>
      </c>
      <c r="K13" s="5">
        <f t="shared" si="0"/>
        <v>0.15</v>
      </c>
    </row>
    <row r="14" spans="1:11" x14ac:dyDescent="0.3">
      <c r="A14" s="4" t="s">
        <v>9</v>
      </c>
      <c r="B14" s="18" t="s">
        <v>26</v>
      </c>
      <c r="C14" s="12">
        <v>1</v>
      </c>
      <c r="D14" s="13">
        <v>20</v>
      </c>
      <c r="E14" s="13">
        <v>60</v>
      </c>
      <c r="F14" s="13">
        <v>10</v>
      </c>
      <c r="G14" s="13">
        <f t="shared" si="1"/>
        <v>10</v>
      </c>
      <c r="H14" s="5">
        <f t="shared" si="2"/>
        <v>0.2</v>
      </c>
      <c r="I14" s="5">
        <f t="shared" si="3"/>
        <v>0.6</v>
      </c>
      <c r="J14" s="5">
        <f t="shared" si="0"/>
        <v>0.1</v>
      </c>
      <c r="K14" s="5">
        <f t="shared" si="0"/>
        <v>0.1</v>
      </c>
    </row>
    <row r="15" spans="1:11" x14ac:dyDescent="0.3">
      <c r="A15" s="4" t="s">
        <v>10</v>
      </c>
      <c r="B15" s="18" t="s">
        <v>26</v>
      </c>
      <c r="C15" s="12">
        <v>1</v>
      </c>
      <c r="D15" s="13">
        <v>90</v>
      </c>
      <c r="E15" s="13">
        <v>5</v>
      </c>
      <c r="F15" s="13">
        <v>0</v>
      </c>
      <c r="G15" s="13">
        <f t="shared" si="1"/>
        <v>5</v>
      </c>
      <c r="H15" s="5">
        <f t="shared" si="2"/>
        <v>0.9</v>
      </c>
      <c r="I15" s="5">
        <f t="shared" si="3"/>
        <v>0.05</v>
      </c>
      <c r="J15" s="5">
        <f t="shared" si="0"/>
        <v>0</v>
      </c>
      <c r="K15" s="5">
        <f t="shared" si="0"/>
        <v>0.05</v>
      </c>
    </row>
    <row r="16" spans="1:11" x14ac:dyDescent="0.3">
      <c r="A16" s="4" t="s">
        <v>11</v>
      </c>
      <c r="B16" s="18" t="s">
        <v>26</v>
      </c>
      <c r="C16" s="12">
        <v>1</v>
      </c>
      <c r="D16" s="13">
        <v>100</v>
      </c>
      <c r="E16" s="13">
        <v>0</v>
      </c>
      <c r="F16" s="13">
        <v>0</v>
      </c>
      <c r="G16" s="13">
        <f t="shared" si="1"/>
        <v>0</v>
      </c>
      <c r="H16" s="5">
        <f t="shared" si="2"/>
        <v>1</v>
      </c>
      <c r="I16" s="5">
        <f t="shared" si="3"/>
        <v>0</v>
      </c>
      <c r="J16" s="5">
        <f t="shared" si="0"/>
        <v>0</v>
      </c>
      <c r="K16" s="5">
        <f t="shared" si="0"/>
        <v>0</v>
      </c>
    </row>
    <row r="17" spans="1:11" x14ac:dyDescent="0.3">
      <c r="A17" s="4" t="s">
        <v>12</v>
      </c>
      <c r="B17" s="18" t="s">
        <v>26</v>
      </c>
      <c r="C17" s="12">
        <v>0.5</v>
      </c>
      <c r="D17" s="13">
        <v>5</v>
      </c>
      <c r="E17" s="13">
        <v>90</v>
      </c>
      <c r="F17" s="13">
        <v>5</v>
      </c>
      <c r="G17" s="13">
        <f t="shared" si="1"/>
        <v>0</v>
      </c>
      <c r="H17" s="5">
        <f t="shared" si="2"/>
        <v>2.5000000000000001E-2</v>
      </c>
      <c r="I17" s="5">
        <f t="shared" si="3"/>
        <v>0.45</v>
      </c>
      <c r="J17" s="5">
        <f t="shared" si="0"/>
        <v>2.5000000000000001E-2</v>
      </c>
      <c r="K17" s="5">
        <f t="shared" si="0"/>
        <v>0</v>
      </c>
    </row>
    <row r="18" spans="1:11" x14ac:dyDescent="0.3">
      <c r="A18" s="4" t="s">
        <v>13</v>
      </c>
      <c r="B18" s="18" t="s">
        <v>26</v>
      </c>
      <c r="C18" s="12">
        <v>1</v>
      </c>
      <c r="D18" s="13">
        <v>5</v>
      </c>
      <c r="E18" s="13">
        <v>90</v>
      </c>
      <c r="F18" s="13">
        <v>5</v>
      </c>
      <c r="G18" s="13">
        <f t="shared" si="1"/>
        <v>0</v>
      </c>
      <c r="H18" s="5">
        <f t="shared" si="2"/>
        <v>0.05</v>
      </c>
      <c r="I18" s="5">
        <f t="shared" si="3"/>
        <v>0.9</v>
      </c>
      <c r="J18" s="5">
        <f t="shared" si="0"/>
        <v>0.05</v>
      </c>
      <c r="K18" s="5">
        <f t="shared" si="0"/>
        <v>0</v>
      </c>
    </row>
    <row r="19" spans="1:11" x14ac:dyDescent="0.3">
      <c r="A19" s="4" t="s">
        <v>14</v>
      </c>
      <c r="B19" s="18" t="s">
        <v>26</v>
      </c>
      <c r="C19" s="14">
        <v>0.5</v>
      </c>
      <c r="D19" s="15">
        <v>0</v>
      </c>
      <c r="E19" s="15">
        <v>95</v>
      </c>
      <c r="F19" s="15">
        <v>0</v>
      </c>
      <c r="G19" s="15">
        <f t="shared" si="1"/>
        <v>5</v>
      </c>
      <c r="H19" s="6">
        <f t="shared" si="2"/>
        <v>0</v>
      </c>
      <c r="I19" s="6">
        <f t="shared" si="3"/>
        <v>0.47500000000000003</v>
      </c>
      <c r="J19" s="6">
        <f t="shared" si="0"/>
        <v>0</v>
      </c>
      <c r="K19" s="6">
        <f t="shared" si="0"/>
        <v>2.5000000000000001E-2</v>
      </c>
    </row>
    <row r="20" spans="1:11" x14ac:dyDescent="0.3">
      <c r="A20" s="4"/>
      <c r="B20" s="7" t="s">
        <v>18</v>
      </c>
      <c r="C20" s="8">
        <f>SUM(C5:C19)</f>
        <v>13.5</v>
      </c>
      <c r="D20" s="9">
        <f>H20/C20</f>
        <v>0.39074074074074078</v>
      </c>
      <c r="E20" s="9">
        <f>I20/$C20</f>
        <v>0.37222222222222223</v>
      </c>
      <c r="F20" s="9">
        <f t="shared" ref="F20:G20" si="4">J20/$C20</f>
        <v>0.12037037037037039</v>
      </c>
      <c r="G20" s="9">
        <f t="shared" si="4"/>
        <v>0.11666666666666668</v>
      </c>
      <c r="H20" s="10">
        <f>SUM(H5:H19)</f>
        <v>5.2750000000000004</v>
      </c>
      <c r="I20" s="10">
        <f>SUM(I5:I19)</f>
        <v>5.0250000000000004</v>
      </c>
      <c r="J20" s="10">
        <f>SUM(J5:J19)</f>
        <v>1.6250000000000002</v>
      </c>
      <c r="K20" s="10">
        <f>SUM(K5:K19)</f>
        <v>1.5750000000000002</v>
      </c>
    </row>
    <row r="21" spans="1:11" ht="10.8" customHeight="1" x14ac:dyDescent="0.3"/>
    <row r="22" spans="1:11" x14ac:dyDescent="0.3">
      <c r="B22" s="11" t="s">
        <v>23</v>
      </c>
    </row>
  </sheetData>
  <phoneticPr fontId="8" type="noConversion"/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8A030074E4B146BA9282AC44E241C2" ma:contentTypeVersion="18" ma:contentTypeDescription="Create a new document." ma:contentTypeScope="" ma:versionID="2fc8b6bc956976432b8a7bbc340dc342">
  <xsd:schema xmlns:xsd="http://www.w3.org/2001/XMLSchema" xmlns:xs="http://www.w3.org/2001/XMLSchema" xmlns:p="http://schemas.microsoft.com/office/2006/metadata/properties" xmlns:ns2="f89e76d8-8d40-41af-9606-e43bef4feb70" xmlns:ns3="9ecd6ddd-7a1e-41bd-adbb-17174ef82fc4" targetNamespace="http://schemas.microsoft.com/office/2006/metadata/properties" ma:root="true" ma:fieldsID="0b70f8d46f4758601d4721ba25eeb819" ns2:_="" ns3:_="">
    <xsd:import namespace="f89e76d8-8d40-41af-9606-e43bef4feb70"/>
    <xsd:import namespace="9ecd6ddd-7a1e-41bd-adbb-17174ef82f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e76d8-8d40-41af-9606-e43bef4feb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1c1f40-7673-4c97-ab61-16c709d204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d6ddd-7a1e-41bd-adbb-17174ef82f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2d391c-6b25-4478-98b9-add4d4d8743c}" ma:internalName="TaxCatchAll" ma:showField="CatchAllData" ma:web="9ecd6ddd-7a1e-41bd-adbb-17174ef82f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9e76d8-8d40-41af-9606-e43bef4feb70">
      <Terms xmlns="http://schemas.microsoft.com/office/infopath/2007/PartnerControls"/>
    </lcf76f155ced4ddcb4097134ff3c332f>
    <TaxCatchAll xmlns="9ecd6ddd-7a1e-41bd-adbb-17174ef82fc4" xsi:nil="true"/>
  </documentManagement>
</p:properties>
</file>

<file path=customXml/itemProps1.xml><?xml version="1.0" encoding="utf-8"?>
<ds:datastoreItem xmlns:ds="http://schemas.openxmlformats.org/officeDocument/2006/customXml" ds:itemID="{D3A6B209-07D9-43E3-8EA7-B29558D174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D3BF49-FB99-486D-8518-6F921285A0E4}"/>
</file>

<file path=customXml/itemProps3.xml><?xml version="1.0" encoding="utf-8"?>
<ds:datastoreItem xmlns:ds="http://schemas.openxmlformats.org/officeDocument/2006/customXml" ds:itemID="{167D83FC-DDDF-4CD3-9436-047EDBADE7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Wagner</dc:creator>
  <cp:lastModifiedBy>Storm Taliaferrow</cp:lastModifiedBy>
  <dcterms:created xsi:type="dcterms:W3CDTF">2022-08-14T19:40:43Z</dcterms:created>
  <dcterms:modified xsi:type="dcterms:W3CDTF">2024-02-23T00:54:49Z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0x010100948A030074E4B146BA9282AC44E241C2</vt:lpwstr>
  </property>
</Properties>
</file>